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7835" windowHeight="11505" tabRatio="741" activeTab="0"/>
  </bookViews>
  <sheets>
    <sheet name="поступление по видам услуг" sheetId="1" r:id="rId1"/>
  </sheets>
  <definedNames/>
  <calcPr fullCalcOnLoad="1" refMode="R1C1"/>
</workbook>
</file>

<file path=xl/sharedStrings.xml><?xml version="1.0" encoding="utf-8"?>
<sst xmlns="http://schemas.openxmlformats.org/spreadsheetml/2006/main" count="75" uniqueCount="53">
  <si>
    <t>Воровского</t>
  </si>
  <si>
    <t>70 а</t>
  </si>
  <si>
    <t>Горького</t>
  </si>
  <si>
    <t>Калинина</t>
  </si>
  <si>
    <t>49а</t>
  </si>
  <si>
    <t>К.Волкова</t>
  </si>
  <si>
    <t>10\1</t>
  </si>
  <si>
    <t>Красина</t>
  </si>
  <si>
    <t>2а</t>
  </si>
  <si>
    <t>Маклина</t>
  </si>
  <si>
    <t>Менделеева</t>
  </si>
  <si>
    <t>Милицейская</t>
  </si>
  <si>
    <t>23а</t>
  </si>
  <si>
    <t>Московская</t>
  </si>
  <si>
    <t>126а</t>
  </si>
  <si>
    <t>128а</t>
  </si>
  <si>
    <t>Некрасова</t>
  </si>
  <si>
    <t>Попова</t>
  </si>
  <si>
    <t>33а</t>
  </si>
  <si>
    <t>Производственная</t>
  </si>
  <si>
    <t>Свободы</t>
  </si>
  <si>
    <t>Строителей</t>
  </si>
  <si>
    <t>50\2</t>
  </si>
  <si>
    <t>Сурикова</t>
  </si>
  <si>
    <t>13а</t>
  </si>
  <si>
    <t>13б</t>
  </si>
  <si>
    <t>Тургенева</t>
  </si>
  <si>
    <t>Ульяновская</t>
  </si>
  <si>
    <t>12\2</t>
  </si>
  <si>
    <t>Циолковского</t>
  </si>
  <si>
    <t>Чапаева</t>
  </si>
  <si>
    <t>57а</t>
  </si>
  <si>
    <t>43б</t>
  </si>
  <si>
    <t>отопление</t>
  </si>
  <si>
    <t>ГВС</t>
  </si>
  <si>
    <t>ХВС</t>
  </si>
  <si>
    <t>14б</t>
  </si>
  <si>
    <t>поступили долги прошлых лет по ушедшим домам</t>
  </si>
  <si>
    <t>28б</t>
  </si>
  <si>
    <t>Адрес</t>
  </si>
  <si>
    <t>Преображенская</t>
  </si>
  <si>
    <t>ИТОГО       по домам ( в том числе оплата долга за предыдущий период )      рублей</t>
  </si>
  <si>
    <t>с октября 2016</t>
  </si>
  <si>
    <t xml:space="preserve">ПОСТУПЛЕНИЕ  ОПЛАТЫ В 2015 ГОДУ  ПО ПЛАТЕЖНЫМ КВИТАНЦИЯМ  ПО ОБСЛУЖИВАЕМЫМ ДОМАМ </t>
  </si>
  <si>
    <t>ИТОГО по видам  начисления</t>
  </si>
  <si>
    <t>содержание общего имущества</t>
  </si>
  <si>
    <t>хвс для  приготов-ления ГВС  (дома с бойлерами)</t>
  </si>
  <si>
    <t>водоотведе-ние</t>
  </si>
  <si>
    <t>электроэнер-гия мест общего пользования</t>
  </si>
  <si>
    <t>Платежи за комунальные услуги</t>
  </si>
  <si>
    <t>Содержание общего имущества</t>
  </si>
  <si>
    <t>Текущий ремонт по дополни-тельным соглашениям с ЖСК.ТСЖ)</t>
  </si>
  <si>
    <t>Дополни-тельные услуги по дополни-тельным соглашениям с ЖСК.ТСЖ)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</si>
</sst>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3"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name val="Calibri"/>
      <family val="0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6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16" fontId="21" fillId="0" borderId="14" xfId="0" applyNumberFormat="1" applyFont="1" applyFill="1" applyBorder="1" applyAlignment="1">
      <alignment horizontal="left"/>
    </xf>
    <xf numFmtId="1" fontId="0" fillId="0" borderId="15" xfId="0" applyNumberFormat="1" applyFont="1" applyFill="1" applyBorder="1" applyAlignment="1">
      <alignment/>
    </xf>
    <xf numFmtId="1" fontId="0" fillId="0" borderId="16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1" fontId="0" fillId="0" borderId="16" xfId="0" applyNumberFormat="1" applyFont="1" applyFill="1" applyBorder="1" applyAlignment="1">
      <alignment/>
    </xf>
    <xf numFmtId="1" fontId="0" fillId="0" borderId="17" xfId="0" applyNumberFormat="1" applyFont="1" applyBorder="1" applyAlignment="1">
      <alignment/>
    </xf>
    <xf numFmtId="1" fontId="3" fillId="0" borderId="18" xfId="0" applyNumberFormat="1" applyFont="1" applyFill="1" applyBorder="1" applyAlignment="1">
      <alignment/>
    </xf>
    <xf numFmtId="0" fontId="21" fillId="0" borderId="14" xfId="0" applyFont="1" applyFill="1" applyBorder="1" applyAlignment="1">
      <alignment horizontal="left"/>
    </xf>
    <xf numFmtId="0" fontId="0" fillId="0" borderId="19" xfId="0" applyFont="1" applyBorder="1" applyAlignment="1">
      <alignment/>
    </xf>
    <xf numFmtId="1" fontId="0" fillId="0" borderId="20" xfId="0" applyNumberFormat="1" applyFont="1" applyFill="1" applyBorder="1" applyAlignment="1">
      <alignment/>
    </xf>
    <xf numFmtId="1" fontId="0" fillId="0" borderId="21" xfId="0" applyNumberFormat="1" applyFont="1" applyBorder="1" applyAlignment="1">
      <alignment/>
    </xf>
    <xf numFmtId="1" fontId="0" fillId="0" borderId="21" xfId="0" applyNumberFormat="1" applyFont="1" applyBorder="1" applyAlignment="1">
      <alignment/>
    </xf>
    <xf numFmtId="1" fontId="0" fillId="0" borderId="22" xfId="0" applyNumberFormat="1" applyFont="1" applyBorder="1" applyAlignment="1">
      <alignment/>
    </xf>
    <xf numFmtId="1" fontId="3" fillId="0" borderId="23" xfId="0" applyNumberFormat="1" applyFont="1" applyFill="1" applyBorder="1" applyAlignment="1">
      <alignment/>
    </xf>
    <xf numFmtId="0" fontId="0" fillId="0" borderId="24" xfId="0" applyFont="1" applyBorder="1" applyAlignment="1">
      <alignment/>
    </xf>
    <xf numFmtId="1" fontId="3" fillId="0" borderId="25" xfId="0" applyNumberFormat="1" applyFont="1" applyFill="1" applyBorder="1" applyAlignment="1">
      <alignment/>
    </xf>
    <xf numFmtId="1" fontId="3" fillId="0" borderId="26" xfId="0" applyNumberFormat="1" applyFont="1" applyFill="1" applyBorder="1" applyAlignment="1">
      <alignment/>
    </xf>
    <xf numFmtId="1" fontId="3" fillId="0" borderId="27" xfId="0" applyNumberFormat="1" applyFont="1" applyFill="1" applyBorder="1" applyAlignment="1">
      <alignment/>
    </xf>
    <xf numFmtId="1" fontId="3" fillId="0" borderId="28" xfId="0" applyNumberFormat="1" applyFont="1" applyBorder="1" applyAlignment="1">
      <alignment/>
    </xf>
    <xf numFmtId="0" fontId="1" fillId="0" borderId="29" xfId="0" applyFont="1" applyFill="1" applyBorder="1" applyAlignment="1">
      <alignment/>
    </xf>
    <xf numFmtId="16" fontId="21" fillId="0" borderId="30" xfId="0" applyNumberFormat="1" applyFont="1" applyFill="1" applyBorder="1" applyAlignment="1">
      <alignment horizontal="left"/>
    </xf>
    <xf numFmtId="1" fontId="0" fillId="0" borderId="31" xfId="0" applyNumberFormat="1" applyFont="1" applyFill="1" applyBorder="1" applyAlignment="1">
      <alignment/>
    </xf>
    <xf numFmtId="1" fontId="0" fillId="0" borderId="32" xfId="0" applyNumberFormat="1" applyFont="1" applyBorder="1" applyAlignment="1">
      <alignment/>
    </xf>
    <xf numFmtId="1" fontId="0" fillId="0" borderId="32" xfId="0" applyNumberFormat="1" applyFont="1" applyBorder="1" applyAlignment="1">
      <alignment/>
    </xf>
    <xf numFmtId="1" fontId="0" fillId="0" borderId="32" xfId="0" applyNumberFormat="1" applyFont="1" applyFill="1" applyBorder="1" applyAlignment="1">
      <alignment/>
    </xf>
    <xf numFmtId="1" fontId="0" fillId="0" borderId="33" xfId="0" applyNumberFormat="1" applyFont="1" applyBorder="1" applyAlignment="1">
      <alignment/>
    </xf>
    <xf numFmtId="1" fontId="3" fillId="0" borderId="34" xfId="0" applyNumberFormat="1" applyFont="1" applyFill="1" applyBorder="1" applyAlignment="1">
      <alignment/>
    </xf>
    <xf numFmtId="0" fontId="2" fillId="20" borderId="35" xfId="0" applyFont="1" applyFill="1" applyBorder="1" applyAlignment="1">
      <alignment horizontal="center" vertical="center" wrapText="1"/>
    </xf>
    <xf numFmtId="0" fontId="2" fillId="20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20" borderId="40" xfId="0" applyFill="1" applyBorder="1" applyAlignment="1">
      <alignment horizontal="center" vertical="center"/>
    </xf>
    <xf numFmtId="0" fontId="0" fillId="20" borderId="41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20" borderId="42" xfId="0" applyFill="1" applyBorder="1" applyAlignment="1">
      <alignment horizontal="center" vertical="center"/>
    </xf>
    <xf numFmtId="0" fontId="0" fillId="20" borderId="43" xfId="0" applyFill="1" applyBorder="1" applyAlignment="1">
      <alignment horizontal="center" vertical="center"/>
    </xf>
    <xf numFmtId="0" fontId="0" fillId="20" borderId="44" xfId="0" applyFill="1" applyBorder="1" applyAlignment="1">
      <alignment horizontal="center" vertical="center"/>
    </xf>
    <xf numFmtId="0" fontId="0" fillId="20" borderId="42" xfId="0" applyFont="1" applyFill="1" applyBorder="1" applyAlignment="1">
      <alignment horizontal="center" vertical="center" wrapText="1"/>
    </xf>
    <xf numFmtId="0" fontId="0" fillId="20" borderId="45" xfId="0" applyFont="1" applyFill="1" applyBorder="1" applyAlignment="1">
      <alignment horizontal="center" vertical="center" wrapText="1"/>
    </xf>
    <xf numFmtId="0" fontId="4" fillId="20" borderId="40" xfId="0" applyFont="1" applyFill="1" applyBorder="1" applyAlignment="1">
      <alignment horizontal="center" vertical="center" wrapText="1"/>
    </xf>
    <xf numFmtId="0" fontId="4" fillId="20" borderId="41" xfId="0" applyFont="1" applyFill="1" applyBorder="1" applyAlignment="1">
      <alignment horizontal="center" vertical="center" wrapText="1"/>
    </xf>
    <xf numFmtId="0" fontId="0" fillId="20" borderId="46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20" borderId="48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2" fillId="20" borderId="50" xfId="0" applyFont="1" applyFill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0" fillId="20" borderId="52" xfId="0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O60"/>
  <sheetViews>
    <sheetView tabSelected="1" zoomScale="90" zoomScaleNormal="90" zoomScalePageLayoutView="0" workbookViewId="0" topLeftCell="A1">
      <selection activeCell="D35" sqref="D35"/>
    </sheetView>
  </sheetViews>
  <sheetFormatPr defaultColWidth="9.140625" defaultRowHeight="15"/>
  <cols>
    <col min="1" max="1" width="5.421875" style="2" customWidth="1"/>
    <col min="2" max="2" width="24.8515625" style="0" customWidth="1"/>
    <col min="3" max="3" width="7.421875" style="0" customWidth="1"/>
    <col min="4" max="4" width="10.8515625" style="3" customWidth="1"/>
    <col min="5" max="5" width="10.8515625" style="0" customWidth="1"/>
    <col min="6" max="6" width="10.421875" style="0" customWidth="1"/>
    <col min="7" max="7" width="10.8515625" style="0" customWidth="1"/>
    <col min="8" max="9" width="10.7109375" style="0" customWidth="1"/>
    <col min="10" max="12" width="10.8515625" style="0" customWidth="1"/>
    <col min="13" max="13" width="14.57421875" style="0" customWidth="1"/>
  </cols>
  <sheetData>
    <row r="2" spans="1:13" ht="15">
      <c r="A2" s="44" t="s">
        <v>43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.7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42.75" customHeight="1">
      <c r="A5" s="42"/>
      <c r="B5" s="52" t="s">
        <v>39</v>
      </c>
      <c r="C5" s="53"/>
      <c r="D5" s="56" t="s">
        <v>51</v>
      </c>
      <c r="E5" s="58" t="s">
        <v>52</v>
      </c>
      <c r="F5" s="45" t="s">
        <v>49</v>
      </c>
      <c r="G5" s="46"/>
      <c r="H5" s="46"/>
      <c r="I5" s="46"/>
      <c r="J5" s="47"/>
      <c r="K5" s="48" t="s">
        <v>50</v>
      </c>
      <c r="L5" s="49"/>
      <c r="M5" s="50" t="s">
        <v>41</v>
      </c>
    </row>
    <row r="6" spans="1:13" ht="54.75" customHeight="1" thickBot="1">
      <c r="A6" s="43"/>
      <c r="B6" s="54"/>
      <c r="C6" s="55"/>
      <c r="D6" s="57"/>
      <c r="E6" s="59"/>
      <c r="F6" s="37" t="s">
        <v>33</v>
      </c>
      <c r="G6" s="37" t="s">
        <v>34</v>
      </c>
      <c r="H6" s="37" t="s">
        <v>46</v>
      </c>
      <c r="I6" s="37" t="s">
        <v>35</v>
      </c>
      <c r="J6" s="37" t="s">
        <v>47</v>
      </c>
      <c r="K6" s="37" t="s">
        <v>45</v>
      </c>
      <c r="L6" s="38" t="s">
        <v>48</v>
      </c>
      <c r="M6" s="51"/>
    </row>
    <row r="7" spans="1:13" ht="15">
      <c r="A7" s="39">
        <v>1</v>
      </c>
      <c r="B7" s="29" t="s">
        <v>0</v>
      </c>
      <c r="C7" s="30" t="s">
        <v>1</v>
      </c>
      <c r="D7" s="31">
        <v>0</v>
      </c>
      <c r="E7" s="32">
        <v>-17</v>
      </c>
      <c r="F7" s="33">
        <v>270077</v>
      </c>
      <c r="G7" s="33">
        <v>31363</v>
      </c>
      <c r="H7" s="33">
        <v>8772</v>
      </c>
      <c r="I7" s="33">
        <v>17533</v>
      </c>
      <c r="J7" s="32">
        <v>17430</v>
      </c>
      <c r="K7" s="34">
        <v>201555</v>
      </c>
      <c r="L7" s="35">
        <v>4967</v>
      </c>
      <c r="M7" s="36">
        <f aca="true" t="shared" si="0" ref="M7:M49">D7+E7+F7+G7+H7+I7+J7+K7+L7</f>
        <v>551680</v>
      </c>
    </row>
    <row r="8" spans="1:13" ht="15">
      <c r="A8" s="40">
        <f>A7+1</f>
        <v>2</v>
      </c>
      <c r="B8" s="7" t="s">
        <v>0</v>
      </c>
      <c r="C8" s="17">
        <v>145</v>
      </c>
      <c r="D8" s="11">
        <v>22350.92</v>
      </c>
      <c r="E8" s="12">
        <v>112986</v>
      </c>
      <c r="F8" s="13">
        <v>787999</v>
      </c>
      <c r="G8" s="13">
        <v>383339</v>
      </c>
      <c r="H8" s="13">
        <v>0</v>
      </c>
      <c r="I8" s="13">
        <v>118390</v>
      </c>
      <c r="J8" s="12">
        <v>132452</v>
      </c>
      <c r="K8" s="13">
        <v>564600</v>
      </c>
      <c r="L8" s="15">
        <v>93</v>
      </c>
      <c r="M8" s="16">
        <f t="shared" si="0"/>
        <v>2122209.92</v>
      </c>
    </row>
    <row r="9" spans="1:13" ht="15">
      <c r="A9" s="40">
        <f aca="true" t="shared" si="1" ref="A9:A48">A8+1</f>
        <v>3</v>
      </c>
      <c r="B9" s="7" t="s">
        <v>2</v>
      </c>
      <c r="C9" s="17">
        <v>35</v>
      </c>
      <c r="D9" s="11"/>
      <c r="E9" s="12">
        <v>11209</v>
      </c>
      <c r="F9" s="13">
        <v>694216</v>
      </c>
      <c r="G9" s="13">
        <v>278598</v>
      </c>
      <c r="H9" s="13">
        <v>82766</v>
      </c>
      <c r="I9" s="13">
        <v>85075</v>
      </c>
      <c r="J9" s="12">
        <v>112122</v>
      </c>
      <c r="K9" s="14">
        <v>440204</v>
      </c>
      <c r="L9" s="15">
        <v>20301</v>
      </c>
      <c r="M9" s="16">
        <f t="shared" si="0"/>
        <v>1724491</v>
      </c>
    </row>
    <row r="10" spans="1:13" ht="15" customHeight="1">
      <c r="A10" s="40">
        <f t="shared" si="1"/>
        <v>4</v>
      </c>
      <c r="B10" s="7" t="s">
        <v>3</v>
      </c>
      <c r="C10" s="17">
        <v>49</v>
      </c>
      <c r="D10" s="11">
        <v>0</v>
      </c>
      <c r="E10" s="12">
        <v>36944</v>
      </c>
      <c r="F10" s="14">
        <v>740717</v>
      </c>
      <c r="G10" s="14">
        <v>219571</v>
      </c>
      <c r="H10" s="14">
        <v>64605</v>
      </c>
      <c r="I10" s="14">
        <v>65238</v>
      </c>
      <c r="J10" s="12">
        <v>93348</v>
      </c>
      <c r="K10" s="14">
        <v>359028</v>
      </c>
      <c r="L10" s="15">
        <v>32968</v>
      </c>
      <c r="M10" s="16">
        <f t="shared" si="0"/>
        <v>1612419</v>
      </c>
    </row>
    <row r="11" spans="1:13" ht="15" customHeight="1">
      <c r="A11" s="40">
        <f t="shared" si="1"/>
        <v>5</v>
      </c>
      <c r="B11" s="7" t="s">
        <v>3</v>
      </c>
      <c r="C11" s="17" t="s">
        <v>4</v>
      </c>
      <c r="D11" s="11">
        <v>0</v>
      </c>
      <c r="E11" s="12">
        <v>48057</v>
      </c>
      <c r="F11" s="14">
        <v>669344</v>
      </c>
      <c r="G11" s="14">
        <v>211572</v>
      </c>
      <c r="H11" s="14">
        <v>62512</v>
      </c>
      <c r="I11" s="14">
        <v>82673</v>
      </c>
      <c r="J11" s="12">
        <v>99548</v>
      </c>
      <c r="K11" s="14">
        <v>327577</v>
      </c>
      <c r="L11" s="15">
        <v>27234</v>
      </c>
      <c r="M11" s="16">
        <f t="shared" si="0"/>
        <v>1528517</v>
      </c>
    </row>
    <row r="12" spans="1:15" ht="15">
      <c r="A12" s="40">
        <f t="shared" si="1"/>
        <v>6</v>
      </c>
      <c r="B12" s="7" t="s">
        <v>3</v>
      </c>
      <c r="C12" s="17">
        <v>51</v>
      </c>
      <c r="D12" s="11"/>
      <c r="E12" s="12">
        <v>92633</v>
      </c>
      <c r="F12" s="14">
        <v>674517</v>
      </c>
      <c r="G12" s="14">
        <v>201159</v>
      </c>
      <c r="H12" s="14">
        <v>58767</v>
      </c>
      <c r="I12" s="14">
        <v>87274</v>
      </c>
      <c r="J12" s="12">
        <v>86615</v>
      </c>
      <c r="K12" s="14">
        <v>329800</v>
      </c>
      <c r="L12" s="15">
        <v>5374</v>
      </c>
      <c r="M12" s="16">
        <f t="shared" si="0"/>
        <v>1536139</v>
      </c>
      <c r="N12" s="1"/>
      <c r="O12" s="1"/>
    </row>
    <row r="13" spans="1:15" ht="15">
      <c r="A13" s="40">
        <f t="shared" si="1"/>
        <v>7</v>
      </c>
      <c r="B13" s="7" t="s">
        <v>5</v>
      </c>
      <c r="C13" s="10" t="s">
        <v>6</v>
      </c>
      <c r="D13" s="11"/>
      <c r="E13" s="12">
        <v>106218</v>
      </c>
      <c r="F13" s="14">
        <v>1611475</v>
      </c>
      <c r="G13" s="14">
        <v>620546</v>
      </c>
      <c r="H13" s="14"/>
      <c r="I13" s="14">
        <v>246015</v>
      </c>
      <c r="J13" s="12">
        <v>229309</v>
      </c>
      <c r="K13" s="14">
        <v>1187768</v>
      </c>
      <c r="L13" s="15">
        <v>42433</v>
      </c>
      <c r="M13" s="16">
        <f t="shared" si="0"/>
        <v>4043764</v>
      </c>
      <c r="N13" s="1"/>
      <c r="O13" s="1"/>
    </row>
    <row r="14" spans="1:15" ht="15">
      <c r="A14" s="40">
        <f t="shared" si="1"/>
        <v>8</v>
      </c>
      <c r="B14" s="7" t="s">
        <v>7</v>
      </c>
      <c r="C14" s="17" t="s">
        <v>8</v>
      </c>
      <c r="D14" s="11">
        <v>467.72</v>
      </c>
      <c r="E14" s="12">
        <v>231798</v>
      </c>
      <c r="F14" s="14">
        <v>628193</v>
      </c>
      <c r="G14" s="13"/>
      <c r="H14" s="14"/>
      <c r="I14" s="14">
        <v>148277</v>
      </c>
      <c r="J14" s="12">
        <v>77351</v>
      </c>
      <c r="K14" s="13">
        <f>331987+15</f>
        <v>332002</v>
      </c>
      <c r="L14" s="15">
        <v>15181</v>
      </c>
      <c r="M14" s="16">
        <f t="shared" si="0"/>
        <v>1433269.72</v>
      </c>
      <c r="N14" s="1"/>
      <c r="O14" s="1"/>
    </row>
    <row r="15" spans="1:15" ht="15">
      <c r="A15" s="40">
        <f t="shared" si="1"/>
        <v>9</v>
      </c>
      <c r="B15" s="7" t="s">
        <v>9</v>
      </c>
      <c r="C15" s="17">
        <v>29</v>
      </c>
      <c r="D15" s="11"/>
      <c r="E15" s="12">
        <v>10412</v>
      </c>
      <c r="F15" s="13">
        <v>849071</v>
      </c>
      <c r="G15" s="13">
        <v>137404</v>
      </c>
      <c r="H15" s="13">
        <v>39971</v>
      </c>
      <c r="I15" s="13">
        <v>62753</v>
      </c>
      <c r="J15" s="12">
        <v>72024</v>
      </c>
      <c r="K15" s="13">
        <v>357968</v>
      </c>
      <c r="L15" s="15">
        <v>13792</v>
      </c>
      <c r="M15" s="16">
        <f t="shared" si="0"/>
        <v>1543395</v>
      </c>
      <c r="N15" s="1"/>
      <c r="O15" s="1"/>
    </row>
    <row r="16" spans="1:15" ht="15">
      <c r="A16" s="40">
        <f t="shared" si="1"/>
        <v>10</v>
      </c>
      <c r="B16" s="7" t="s">
        <v>10</v>
      </c>
      <c r="C16" s="17">
        <v>25</v>
      </c>
      <c r="D16" s="11">
        <v>8589.95</v>
      </c>
      <c r="E16" s="12">
        <v>197055</v>
      </c>
      <c r="F16" s="13">
        <v>860617</v>
      </c>
      <c r="G16" s="13">
        <v>403979</v>
      </c>
      <c r="H16" s="13"/>
      <c r="I16" s="13">
        <v>123231</v>
      </c>
      <c r="J16" s="12">
        <v>134100</v>
      </c>
      <c r="K16" s="14">
        <v>550095</v>
      </c>
      <c r="L16" s="15">
        <v>45768</v>
      </c>
      <c r="M16" s="16">
        <f t="shared" si="0"/>
        <v>2323434.95</v>
      </c>
      <c r="N16" s="1"/>
      <c r="O16" s="1"/>
    </row>
    <row r="17" spans="1:15" ht="15">
      <c r="A17" s="40">
        <f t="shared" si="1"/>
        <v>11</v>
      </c>
      <c r="B17" s="7" t="s">
        <v>10</v>
      </c>
      <c r="C17" s="17">
        <v>34</v>
      </c>
      <c r="D17" s="11">
        <v>4247.54</v>
      </c>
      <c r="E17" s="12">
        <v>118914</v>
      </c>
      <c r="F17" s="13">
        <v>1039148</v>
      </c>
      <c r="G17" s="13">
        <v>265888</v>
      </c>
      <c r="H17" s="13">
        <v>78423</v>
      </c>
      <c r="I17" s="13">
        <v>143485</v>
      </c>
      <c r="J17" s="12">
        <v>134545</v>
      </c>
      <c r="K17" s="13">
        <v>531144</v>
      </c>
      <c r="L17" s="15">
        <v>31871</v>
      </c>
      <c r="M17" s="16">
        <f t="shared" si="0"/>
        <v>2347665.54</v>
      </c>
      <c r="N17" s="1"/>
      <c r="O17" s="1"/>
    </row>
    <row r="18" spans="1:15" ht="15">
      <c r="A18" s="40">
        <f t="shared" si="1"/>
        <v>12</v>
      </c>
      <c r="B18" s="7" t="s">
        <v>11</v>
      </c>
      <c r="C18" s="17" t="s">
        <v>12</v>
      </c>
      <c r="D18" s="11"/>
      <c r="E18" s="12">
        <v>24883</v>
      </c>
      <c r="F18" s="13">
        <v>849999</v>
      </c>
      <c r="G18" s="13">
        <v>329775</v>
      </c>
      <c r="H18" s="13"/>
      <c r="I18" s="13">
        <v>107523</v>
      </c>
      <c r="J18" s="12">
        <v>109448</v>
      </c>
      <c r="K18" s="13">
        <f>466970+25+688</f>
        <v>467683</v>
      </c>
      <c r="L18" s="15">
        <v>29921</v>
      </c>
      <c r="M18" s="16">
        <f t="shared" si="0"/>
        <v>1919232</v>
      </c>
      <c r="N18" s="1"/>
      <c r="O18" s="1"/>
    </row>
    <row r="19" spans="1:15" ht="15">
      <c r="A19" s="40">
        <f t="shared" si="1"/>
        <v>13</v>
      </c>
      <c r="B19" s="7" t="s">
        <v>13</v>
      </c>
      <c r="C19" s="17" t="s">
        <v>14</v>
      </c>
      <c r="D19" s="11">
        <v>19016.23</v>
      </c>
      <c r="E19" s="12">
        <v>278261</v>
      </c>
      <c r="F19" s="13">
        <v>758865</v>
      </c>
      <c r="G19" s="13">
        <v>207891</v>
      </c>
      <c r="H19" s="13">
        <v>62190</v>
      </c>
      <c r="I19" s="13">
        <v>74285</v>
      </c>
      <c r="J19" s="12">
        <v>91667</v>
      </c>
      <c r="K19" s="13">
        <v>438909</v>
      </c>
      <c r="L19" s="15">
        <v>35304</v>
      </c>
      <c r="M19" s="16">
        <f t="shared" si="0"/>
        <v>1966388.23</v>
      </c>
      <c r="N19" s="1"/>
      <c r="O19" s="1"/>
    </row>
    <row r="20" spans="1:15" ht="15">
      <c r="A20" s="40">
        <f t="shared" si="1"/>
        <v>14</v>
      </c>
      <c r="B20" s="7" t="s">
        <v>13</v>
      </c>
      <c r="C20" s="17">
        <v>128</v>
      </c>
      <c r="D20" s="11"/>
      <c r="E20" s="12">
        <v>85002</v>
      </c>
      <c r="F20" s="13">
        <v>967029</v>
      </c>
      <c r="G20" s="13">
        <v>312733</v>
      </c>
      <c r="H20" s="13">
        <v>94226</v>
      </c>
      <c r="I20" s="13">
        <v>107521</v>
      </c>
      <c r="J20" s="12">
        <v>140436</v>
      </c>
      <c r="K20" s="13">
        <v>576503</v>
      </c>
      <c r="L20" s="15">
        <v>42662</v>
      </c>
      <c r="M20" s="16">
        <f t="shared" si="0"/>
        <v>2326112</v>
      </c>
      <c r="N20" s="1"/>
      <c r="O20" s="1"/>
    </row>
    <row r="21" spans="1:15" ht="15">
      <c r="A21" s="40">
        <f t="shared" si="1"/>
        <v>15</v>
      </c>
      <c r="B21" s="7" t="s">
        <v>13</v>
      </c>
      <c r="C21" s="17" t="s">
        <v>15</v>
      </c>
      <c r="D21" s="11"/>
      <c r="E21" s="12">
        <v>155142</v>
      </c>
      <c r="F21" s="13">
        <v>1166760</v>
      </c>
      <c r="G21" s="13">
        <v>264077</v>
      </c>
      <c r="H21" s="13">
        <v>78266</v>
      </c>
      <c r="I21" s="13">
        <v>135550</v>
      </c>
      <c r="J21" s="12">
        <v>138867</v>
      </c>
      <c r="K21" s="14">
        <v>620024</v>
      </c>
      <c r="L21" s="15">
        <v>31591</v>
      </c>
      <c r="M21" s="16">
        <f t="shared" si="0"/>
        <v>2590277</v>
      </c>
      <c r="N21" s="1"/>
      <c r="O21" s="1"/>
    </row>
    <row r="22" spans="1:15" ht="15">
      <c r="A22" s="40">
        <f t="shared" si="1"/>
        <v>16</v>
      </c>
      <c r="B22" s="7" t="s">
        <v>13</v>
      </c>
      <c r="C22" s="17">
        <v>152</v>
      </c>
      <c r="D22" s="11">
        <v>0</v>
      </c>
      <c r="E22" s="12">
        <v>126505</v>
      </c>
      <c r="F22" s="14">
        <v>1029037</v>
      </c>
      <c r="G22" s="14">
        <v>435366</v>
      </c>
      <c r="H22" s="14"/>
      <c r="I22" s="14">
        <v>136824</v>
      </c>
      <c r="J22" s="12">
        <v>135612</v>
      </c>
      <c r="K22" s="14">
        <v>573954</v>
      </c>
      <c r="L22" s="15">
        <v>22431</v>
      </c>
      <c r="M22" s="16">
        <f t="shared" si="0"/>
        <v>2459729</v>
      </c>
      <c r="N22" s="1"/>
      <c r="O22" s="1"/>
    </row>
    <row r="23" spans="1:15" ht="15">
      <c r="A23" s="40">
        <f t="shared" si="1"/>
        <v>17</v>
      </c>
      <c r="B23" s="7" t="s">
        <v>16</v>
      </c>
      <c r="C23" s="17">
        <v>31</v>
      </c>
      <c r="D23" s="11"/>
      <c r="E23" s="12">
        <v>8663</v>
      </c>
      <c r="F23" s="14">
        <v>745739</v>
      </c>
      <c r="G23" s="14">
        <v>216471</v>
      </c>
      <c r="H23" s="14">
        <v>63950</v>
      </c>
      <c r="I23" s="14">
        <v>83952</v>
      </c>
      <c r="J23" s="12">
        <v>100533</v>
      </c>
      <c r="K23" s="14">
        <v>450377</v>
      </c>
      <c r="L23" s="15">
        <v>6415.67</v>
      </c>
      <c r="M23" s="16">
        <f t="shared" si="0"/>
        <v>1676100.67</v>
      </c>
      <c r="N23" s="1"/>
      <c r="O23" s="1"/>
    </row>
    <row r="24" spans="1:15" ht="15">
      <c r="A24" s="40">
        <f t="shared" si="1"/>
        <v>18</v>
      </c>
      <c r="B24" s="7" t="s">
        <v>17</v>
      </c>
      <c r="C24" s="17" t="s">
        <v>18</v>
      </c>
      <c r="D24" s="11"/>
      <c r="E24" s="12">
        <v>47820</v>
      </c>
      <c r="F24" s="14">
        <v>778202</v>
      </c>
      <c r="G24" s="14">
        <v>293638</v>
      </c>
      <c r="H24" s="14">
        <v>85391</v>
      </c>
      <c r="I24" s="14">
        <v>102426</v>
      </c>
      <c r="J24" s="12">
        <v>123200</v>
      </c>
      <c r="K24" s="14">
        <v>432940</v>
      </c>
      <c r="L24" s="15">
        <v>16268</v>
      </c>
      <c r="M24" s="16">
        <f t="shared" si="0"/>
        <v>1879885</v>
      </c>
      <c r="N24" s="1"/>
      <c r="O24" s="1"/>
    </row>
    <row r="25" spans="1:15" ht="15">
      <c r="A25" s="40">
        <f t="shared" si="1"/>
        <v>19</v>
      </c>
      <c r="B25" s="7" t="s">
        <v>17</v>
      </c>
      <c r="C25" s="17" t="s">
        <v>38</v>
      </c>
      <c r="D25" s="11">
        <v>27138.63</v>
      </c>
      <c r="E25" s="12">
        <v>17651</v>
      </c>
      <c r="F25" s="14">
        <v>114665.12</v>
      </c>
      <c r="G25" s="14">
        <v>35922</v>
      </c>
      <c r="H25" s="14"/>
      <c r="I25" s="14">
        <v>10562</v>
      </c>
      <c r="J25" s="12">
        <v>14499</v>
      </c>
      <c r="K25" s="14">
        <f>44452+173</f>
        <v>44625</v>
      </c>
      <c r="L25" s="15"/>
      <c r="M25" s="16">
        <f t="shared" si="0"/>
        <v>265062.75</v>
      </c>
      <c r="N25" s="1"/>
      <c r="O25" s="1"/>
    </row>
    <row r="26" spans="1:15" ht="15">
      <c r="A26" s="40">
        <f t="shared" si="1"/>
        <v>20</v>
      </c>
      <c r="B26" s="7" t="s">
        <v>17</v>
      </c>
      <c r="C26" s="17" t="s">
        <v>36</v>
      </c>
      <c r="D26" s="11"/>
      <c r="E26" s="12">
        <v>0</v>
      </c>
      <c r="F26" s="14">
        <v>326273</v>
      </c>
      <c r="G26" s="14">
        <v>149373</v>
      </c>
      <c r="H26" s="14">
        <v>39276</v>
      </c>
      <c r="I26" s="14">
        <v>33777</v>
      </c>
      <c r="J26" s="12">
        <v>70762</v>
      </c>
      <c r="K26" s="13">
        <v>326327</v>
      </c>
      <c r="L26" s="15">
        <v>9169</v>
      </c>
      <c r="M26" s="16">
        <f t="shared" si="0"/>
        <v>954957</v>
      </c>
      <c r="N26" s="1"/>
      <c r="O26" s="1"/>
    </row>
    <row r="27" spans="1:15" ht="15">
      <c r="A27" s="40">
        <f t="shared" si="1"/>
        <v>21</v>
      </c>
      <c r="B27" s="7" t="s">
        <v>19</v>
      </c>
      <c r="C27" s="17">
        <v>5</v>
      </c>
      <c r="D27" s="11">
        <v>1153.98</v>
      </c>
      <c r="E27" s="12">
        <v>60461</v>
      </c>
      <c r="F27" s="13">
        <v>729601</v>
      </c>
      <c r="G27" s="13">
        <v>194747</v>
      </c>
      <c r="H27" s="13">
        <v>56171</v>
      </c>
      <c r="I27" s="13">
        <v>74409</v>
      </c>
      <c r="J27" s="12">
        <v>88647</v>
      </c>
      <c r="K27" s="13">
        <v>381443</v>
      </c>
      <c r="L27" s="15">
        <v>19393</v>
      </c>
      <c r="M27" s="16">
        <f t="shared" si="0"/>
        <v>1606025.98</v>
      </c>
      <c r="N27" s="1"/>
      <c r="O27" s="1"/>
    </row>
    <row r="28" spans="1:15" ht="15">
      <c r="A28" s="40">
        <f t="shared" si="1"/>
        <v>22</v>
      </c>
      <c r="B28" s="7" t="s">
        <v>20</v>
      </c>
      <c r="C28" s="17">
        <v>163</v>
      </c>
      <c r="D28" s="11"/>
      <c r="E28" s="12">
        <v>0</v>
      </c>
      <c r="F28" s="13">
        <v>859954</v>
      </c>
      <c r="G28" s="13">
        <v>420137</v>
      </c>
      <c r="H28" s="13"/>
      <c r="I28" s="13">
        <v>135440</v>
      </c>
      <c r="J28" s="12">
        <v>133878</v>
      </c>
      <c r="K28" s="13">
        <v>688306</v>
      </c>
      <c r="L28" s="15">
        <v>38957</v>
      </c>
      <c r="M28" s="16">
        <f t="shared" si="0"/>
        <v>2276672</v>
      </c>
      <c r="N28" s="1"/>
      <c r="O28" s="1"/>
    </row>
    <row r="29" spans="1:15" ht="15">
      <c r="A29" s="40">
        <f t="shared" si="1"/>
        <v>23</v>
      </c>
      <c r="B29" s="7" t="s">
        <v>20</v>
      </c>
      <c r="C29" s="17">
        <v>170</v>
      </c>
      <c r="D29" s="11">
        <v>110952.86</v>
      </c>
      <c r="E29" s="12">
        <v>14676</v>
      </c>
      <c r="F29" s="14">
        <v>951951</v>
      </c>
      <c r="G29" s="14">
        <v>459192</v>
      </c>
      <c r="H29" s="14"/>
      <c r="I29" s="14">
        <v>149186</v>
      </c>
      <c r="J29" s="12">
        <v>150760</v>
      </c>
      <c r="K29" s="13">
        <v>726094</v>
      </c>
      <c r="L29" s="15">
        <v>32755</v>
      </c>
      <c r="M29" s="16">
        <f t="shared" si="0"/>
        <v>2595566.8600000003</v>
      </c>
      <c r="N29" s="1"/>
      <c r="O29" s="1"/>
    </row>
    <row r="30" spans="1:15" ht="15">
      <c r="A30" s="40">
        <f t="shared" si="1"/>
        <v>24</v>
      </c>
      <c r="B30" s="7" t="s">
        <v>21</v>
      </c>
      <c r="C30" s="17" t="s">
        <v>22</v>
      </c>
      <c r="D30" s="11"/>
      <c r="E30" s="12">
        <v>101564</v>
      </c>
      <c r="F30" s="14">
        <v>877341</v>
      </c>
      <c r="G30" s="14">
        <v>278649</v>
      </c>
      <c r="H30" s="14"/>
      <c r="I30" s="14">
        <v>106905</v>
      </c>
      <c r="J30" s="12">
        <v>98466</v>
      </c>
      <c r="K30" s="13">
        <v>657409</v>
      </c>
      <c r="L30" s="15">
        <v>9117</v>
      </c>
      <c r="M30" s="16">
        <f t="shared" si="0"/>
        <v>2129451</v>
      </c>
      <c r="N30" s="1" t="s">
        <v>42</v>
      </c>
      <c r="O30" s="1"/>
    </row>
    <row r="31" spans="1:15" ht="15">
      <c r="A31" s="40">
        <f t="shared" si="1"/>
        <v>25</v>
      </c>
      <c r="B31" s="7" t="s">
        <v>23</v>
      </c>
      <c r="C31" s="17" t="s">
        <v>24</v>
      </c>
      <c r="D31" s="11"/>
      <c r="E31" s="12">
        <v>141589</v>
      </c>
      <c r="F31" s="14">
        <v>632987</v>
      </c>
      <c r="G31" s="14">
        <v>240830</v>
      </c>
      <c r="H31" s="14">
        <v>70576.6</v>
      </c>
      <c r="I31" s="14">
        <v>80220</v>
      </c>
      <c r="J31" s="12">
        <v>99940</v>
      </c>
      <c r="K31" s="13">
        <v>351380</v>
      </c>
      <c r="L31" s="15">
        <v>16553</v>
      </c>
      <c r="M31" s="16">
        <f t="shared" si="0"/>
        <v>1634075.6</v>
      </c>
      <c r="N31" s="1"/>
      <c r="O31" s="1"/>
    </row>
    <row r="32" spans="1:15" ht="15">
      <c r="A32" s="40">
        <f t="shared" si="1"/>
        <v>26</v>
      </c>
      <c r="B32" s="7" t="s">
        <v>23</v>
      </c>
      <c r="C32" s="17" t="s">
        <v>25</v>
      </c>
      <c r="D32" s="11">
        <v>59022.66</v>
      </c>
      <c r="E32" s="12">
        <v>259952</v>
      </c>
      <c r="F32" s="14">
        <v>811597</v>
      </c>
      <c r="G32" s="14">
        <v>221008</v>
      </c>
      <c r="H32" s="14">
        <v>64789</v>
      </c>
      <c r="I32" s="14">
        <v>103316</v>
      </c>
      <c r="J32" s="12">
        <v>103599</v>
      </c>
      <c r="K32" s="13">
        <v>373630</v>
      </c>
      <c r="L32" s="15">
        <v>16009</v>
      </c>
      <c r="M32" s="16">
        <f t="shared" si="0"/>
        <v>2012922.6600000001</v>
      </c>
      <c r="N32" s="1"/>
      <c r="O32" s="1"/>
    </row>
    <row r="33" spans="1:15" ht="15">
      <c r="A33" s="40">
        <f t="shared" si="1"/>
        <v>27</v>
      </c>
      <c r="B33" s="7" t="s">
        <v>23</v>
      </c>
      <c r="C33" s="17">
        <v>30</v>
      </c>
      <c r="D33" s="11">
        <v>2179.2</v>
      </c>
      <c r="E33" s="12">
        <v>110117</v>
      </c>
      <c r="F33" s="14">
        <v>768231</v>
      </c>
      <c r="G33" s="14">
        <v>280109</v>
      </c>
      <c r="H33" s="14">
        <v>81945</v>
      </c>
      <c r="I33" s="14">
        <v>103312</v>
      </c>
      <c r="J33" s="12">
        <v>124546</v>
      </c>
      <c r="K33" s="13">
        <v>460650</v>
      </c>
      <c r="L33" s="15">
        <v>20503</v>
      </c>
      <c r="M33" s="16">
        <f t="shared" si="0"/>
        <v>1951592.2</v>
      </c>
      <c r="N33" s="1"/>
      <c r="O33" s="1"/>
    </row>
    <row r="34" spans="1:15" ht="15">
      <c r="A34" s="40">
        <f t="shared" si="1"/>
        <v>28</v>
      </c>
      <c r="B34" s="7" t="s">
        <v>23</v>
      </c>
      <c r="C34" s="17">
        <v>32</v>
      </c>
      <c r="D34" s="11"/>
      <c r="E34" s="12">
        <v>455148</v>
      </c>
      <c r="F34" s="14">
        <v>783514</v>
      </c>
      <c r="G34" s="14">
        <v>302313</v>
      </c>
      <c r="H34" s="14">
        <v>89184</v>
      </c>
      <c r="I34" s="14">
        <v>141335</v>
      </c>
      <c r="J34" s="12">
        <v>153541</v>
      </c>
      <c r="K34" s="13">
        <v>482368</v>
      </c>
      <c r="L34" s="15">
        <v>29041</v>
      </c>
      <c r="M34" s="16">
        <f t="shared" si="0"/>
        <v>2436444</v>
      </c>
      <c r="N34" s="1"/>
      <c r="O34" s="1"/>
    </row>
    <row r="35" spans="1:15" ht="15">
      <c r="A35" s="40">
        <f t="shared" si="1"/>
        <v>29</v>
      </c>
      <c r="B35" s="7" t="s">
        <v>26</v>
      </c>
      <c r="C35" s="17">
        <v>3</v>
      </c>
      <c r="D35" s="11"/>
      <c r="E35" s="12">
        <v>15499</v>
      </c>
      <c r="F35" s="13">
        <v>479965</v>
      </c>
      <c r="G35" s="13">
        <v>125400</v>
      </c>
      <c r="H35" s="13">
        <v>37394</v>
      </c>
      <c r="I35" s="13">
        <v>73952</v>
      </c>
      <c r="J35" s="12">
        <v>56857</v>
      </c>
      <c r="K35" s="13">
        <f>227824+6</f>
        <v>227830</v>
      </c>
      <c r="L35" s="15">
        <v>15057</v>
      </c>
      <c r="M35" s="16">
        <f t="shared" si="0"/>
        <v>1031954</v>
      </c>
      <c r="N35" s="1"/>
      <c r="O35" s="1"/>
    </row>
    <row r="36" spans="1:15" ht="15">
      <c r="A36" s="40">
        <f t="shared" si="1"/>
        <v>30</v>
      </c>
      <c r="B36" s="7" t="s">
        <v>27</v>
      </c>
      <c r="C36" s="17">
        <v>12</v>
      </c>
      <c r="D36" s="11">
        <v>2715.63</v>
      </c>
      <c r="E36" s="12">
        <v>322989</v>
      </c>
      <c r="F36" s="13">
        <v>670267</v>
      </c>
      <c r="G36" s="13">
        <v>854889</v>
      </c>
      <c r="H36" s="13"/>
      <c r="I36" s="13">
        <v>281767</v>
      </c>
      <c r="J36" s="12">
        <v>259643</v>
      </c>
      <c r="K36" s="13">
        <v>1490731</v>
      </c>
      <c r="L36" s="15">
        <v>42020</v>
      </c>
      <c r="M36" s="16">
        <f t="shared" si="0"/>
        <v>3925021.63</v>
      </c>
      <c r="N36" s="1"/>
      <c r="O36" s="1"/>
    </row>
    <row r="37" spans="1:15" ht="15">
      <c r="A37" s="40">
        <f t="shared" si="1"/>
        <v>31</v>
      </c>
      <c r="B37" s="7" t="s">
        <v>27</v>
      </c>
      <c r="C37" s="17" t="s">
        <v>28</v>
      </c>
      <c r="D37" s="11"/>
      <c r="E37" s="12">
        <v>220</v>
      </c>
      <c r="F37" s="13">
        <v>786408</v>
      </c>
      <c r="G37" s="13">
        <v>408437</v>
      </c>
      <c r="H37" s="13"/>
      <c r="I37" s="13">
        <v>143696</v>
      </c>
      <c r="J37" s="12">
        <v>153710</v>
      </c>
      <c r="K37" s="14">
        <v>730720</v>
      </c>
      <c r="L37" s="15">
        <v>32157</v>
      </c>
      <c r="M37" s="16">
        <f t="shared" si="0"/>
        <v>2255348</v>
      </c>
      <c r="N37" s="1"/>
      <c r="O37" s="1"/>
    </row>
    <row r="38" spans="1:15" ht="15">
      <c r="A38" s="40">
        <f t="shared" si="1"/>
        <v>32</v>
      </c>
      <c r="B38" s="7" t="s">
        <v>29</v>
      </c>
      <c r="C38" s="17">
        <v>2</v>
      </c>
      <c r="D38" s="11"/>
      <c r="E38" s="12">
        <v>69546</v>
      </c>
      <c r="F38" s="13">
        <v>554208</v>
      </c>
      <c r="G38" s="13">
        <v>239474</v>
      </c>
      <c r="H38" s="13"/>
      <c r="I38" s="13">
        <v>68436.99</v>
      </c>
      <c r="J38" s="12">
        <v>71753</v>
      </c>
      <c r="K38" s="13">
        <v>327549</v>
      </c>
      <c r="L38" s="15">
        <v>30035</v>
      </c>
      <c r="M38" s="16">
        <f t="shared" si="0"/>
        <v>1361001.99</v>
      </c>
      <c r="N38" s="1"/>
      <c r="O38" s="1"/>
    </row>
    <row r="39" spans="1:15" ht="15">
      <c r="A39" s="40">
        <f t="shared" si="1"/>
        <v>33</v>
      </c>
      <c r="B39" s="7" t="s">
        <v>29</v>
      </c>
      <c r="C39" s="17">
        <v>4</v>
      </c>
      <c r="D39" s="11"/>
      <c r="E39" s="12">
        <v>61376</v>
      </c>
      <c r="F39" s="13">
        <v>638753</v>
      </c>
      <c r="G39" s="13">
        <v>261236</v>
      </c>
      <c r="H39" s="13"/>
      <c r="I39" s="13">
        <v>62378</v>
      </c>
      <c r="J39" s="12">
        <v>82860</v>
      </c>
      <c r="K39" s="13">
        <v>361313</v>
      </c>
      <c r="L39" s="15">
        <v>17035</v>
      </c>
      <c r="M39" s="16">
        <f t="shared" si="0"/>
        <v>1484951</v>
      </c>
      <c r="N39" s="1"/>
      <c r="O39" s="1"/>
    </row>
    <row r="40" spans="1:15" ht="15">
      <c r="A40" s="40">
        <f t="shared" si="1"/>
        <v>34</v>
      </c>
      <c r="B40" s="7" t="s">
        <v>29</v>
      </c>
      <c r="C40" s="17">
        <v>6</v>
      </c>
      <c r="D40" s="11"/>
      <c r="E40" s="12">
        <v>0</v>
      </c>
      <c r="F40" s="13">
        <v>621044</v>
      </c>
      <c r="G40" s="13">
        <v>268480</v>
      </c>
      <c r="H40" s="13"/>
      <c r="I40" s="13">
        <v>78211</v>
      </c>
      <c r="J40" s="12">
        <v>81127</v>
      </c>
      <c r="K40" s="14">
        <v>320349</v>
      </c>
      <c r="L40" s="15">
        <v>14640</v>
      </c>
      <c r="M40" s="16">
        <f t="shared" si="0"/>
        <v>1383851</v>
      </c>
      <c r="N40" s="1"/>
      <c r="O40" s="1"/>
    </row>
    <row r="41" spans="1:15" ht="15">
      <c r="A41" s="40">
        <f t="shared" si="1"/>
        <v>35</v>
      </c>
      <c r="B41" s="7" t="s">
        <v>29</v>
      </c>
      <c r="C41" s="17">
        <v>8</v>
      </c>
      <c r="D41" s="11"/>
      <c r="E41" s="12">
        <v>20952</v>
      </c>
      <c r="F41" s="13">
        <v>574587</v>
      </c>
      <c r="G41" s="13">
        <v>307281</v>
      </c>
      <c r="H41" s="13"/>
      <c r="I41" s="13">
        <v>74416</v>
      </c>
      <c r="J41" s="12">
        <v>88679</v>
      </c>
      <c r="K41" s="14">
        <v>351827</v>
      </c>
      <c r="L41" s="15">
        <v>543</v>
      </c>
      <c r="M41" s="16">
        <f t="shared" si="0"/>
        <v>1418285</v>
      </c>
      <c r="N41" s="1"/>
      <c r="O41" s="1"/>
    </row>
    <row r="42" spans="1:15" ht="15">
      <c r="A42" s="40">
        <f t="shared" si="1"/>
        <v>36</v>
      </c>
      <c r="B42" s="7" t="s">
        <v>29</v>
      </c>
      <c r="C42" s="17">
        <v>12</v>
      </c>
      <c r="D42" s="11">
        <v>154</v>
      </c>
      <c r="E42" s="12">
        <v>0</v>
      </c>
      <c r="F42" s="13">
        <v>580094</v>
      </c>
      <c r="G42" s="13">
        <v>293971</v>
      </c>
      <c r="H42" s="13"/>
      <c r="I42" s="13">
        <v>66577</v>
      </c>
      <c r="J42" s="12">
        <v>86084</v>
      </c>
      <c r="K42" s="14">
        <v>364169</v>
      </c>
      <c r="L42" s="15">
        <v>22276</v>
      </c>
      <c r="M42" s="16">
        <f t="shared" si="0"/>
        <v>1413325</v>
      </c>
      <c r="N42" s="1"/>
      <c r="O42" s="1"/>
    </row>
    <row r="43" spans="1:15" ht="15">
      <c r="A43" s="40">
        <f t="shared" si="1"/>
        <v>37</v>
      </c>
      <c r="B43" s="7" t="s">
        <v>29</v>
      </c>
      <c r="C43" s="17">
        <v>14</v>
      </c>
      <c r="D43" s="11"/>
      <c r="E43" s="12">
        <v>74462</v>
      </c>
      <c r="F43" s="14">
        <v>575015</v>
      </c>
      <c r="G43" s="14">
        <v>310677</v>
      </c>
      <c r="H43" s="14"/>
      <c r="I43" s="14">
        <v>84694</v>
      </c>
      <c r="J43" s="12">
        <v>89177</v>
      </c>
      <c r="K43" s="14">
        <v>328298</v>
      </c>
      <c r="L43" s="15">
        <v>14712</v>
      </c>
      <c r="M43" s="16">
        <f t="shared" si="0"/>
        <v>1477035</v>
      </c>
      <c r="N43" s="1"/>
      <c r="O43" s="1"/>
    </row>
    <row r="44" spans="1:15" ht="15">
      <c r="A44" s="40">
        <f t="shared" si="1"/>
        <v>38</v>
      </c>
      <c r="B44" s="7" t="s">
        <v>29</v>
      </c>
      <c r="C44" s="17">
        <v>16</v>
      </c>
      <c r="D44" s="11">
        <v>6154</v>
      </c>
      <c r="E44" s="12">
        <v>16919</v>
      </c>
      <c r="F44" s="13">
        <v>586079</v>
      </c>
      <c r="G44" s="13">
        <v>382795</v>
      </c>
      <c r="H44" s="13"/>
      <c r="I44" s="13">
        <v>74752</v>
      </c>
      <c r="J44" s="12">
        <v>99966</v>
      </c>
      <c r="K44" s="14">
        <v>346631</v>
      </c>
      <c r="L44" s="15">
        <v>19152</v>
      </c>
      <c r="M44" s="16">
        <f t="shared" si="0"/>
        <v>1532448</v>
      </c>
      <c r="N44" s="1"/>
      <c r="O44" s="1"/>
    </row>
    <row r="45" spans="1:15" ht="15">
      <c r="A45" s="40">
        <f t="shared" si="1"/>
        <v>39</v>
      </c>
      <c r="B45" s="7" t="s">
        <v>30</v>
      </c>
      <c r="C45" s="17">
        <v>20</v>
      </c>
      <c r="D45" s="11"/>
      <c r="E45" s="12">
        <v>51634</v>
      </c>
      <c r="F45" s="13">
        <v>323339</v>
      </c>
      <c r="G45" s="13"/>
      <c r="H45" s="13"/>
      <c r="I45" s="13">
        <v>81300</v>
      </c>
      <c r="J45" s="12">
        <v>56333</v>
      </c>
      <c r="K45" s="13">
        <v>309436</v>
      </c>
      <c r="L45" s="15">
        <v>724</v>
      </c>
      <c r="M45" s="16">
        <f t="shared" si="0"/>
        <v>822766</v>
      </c>
      <c r="N45" s="1"/>
      <c r="O45" s="1"/>
    </row>
    <row r="46" spans="1:15" ht="15">
      <c r="A46" s="40">
        <f t="shared" si="1"/>
        <v>40</v>
      </c>
      <c r="B46" s="7" t="s">
        <v>30</v>
      </c>
      <c r="C46" s="17">
        <v>24</v>
      </c>
      <c r="D46" s="11"/>
      <c r="E46" s="12">
        <v>198</v>
      </c>
      <c r="F46" s="13">
        <v>394249</v>
      </c>
      <c r="G46" s="13"/>
      <c r="H46" s="13"/>
      <c r="I46" s="13">
        <v>79907</v>
      </c>
      <c r="J46" s="12">
        <v>51234</v>
      </c>
      <c r="K46" s="13">
        <v>241966</v>
      </c>
      <c r="L46" s="15">
        <v>7271</v>
      </c>
      <c r="M46" s="16">
        <f t="shared" si="0"/>
        <v>774825</v>
      </c>
      <c r="N46" s="1"/>
      <c r="O46" s="1"/>
    </row>
    <row r="47" spans="1:15" ht="15">
      <c r="A47" s="40">
        <f t="shared" si="1"/>
        <v>41</v>
      </c>
      <c r="B47" s="7" t="s">
        <v>30</v>
      </c>
      <c r="C47" s="17" t="s">
        <v>31</v>
      </c>
      <c r="D47" s="11">
        <v>25452.28</v>
      </c>
      <c r="E47" s="12">
        <v>253889</v>
      </c>
      <c r="F47" s="13">
        <v>990751</v>
      </c>
      <c r="G47" s="13">
        <v>210320</v>
      </c>
      <c r="H47" s="13">
        <v>61714</v>
      </c>
      <c r="I47" s="13">
        <v>111049</v>
      </c>
      <c r="J47" s="12">
        <v>111046</v>
      </c>
      <c r="K47" s="13">
        <v>451407</v>
      </c>
      <c r="L47" s="15">
        <v>42443</v>
      </c>
      <c r="M47" s="16">
        <f t="shared" si="0"/>
        <v>2258071.2800000003</v>
      </c>
      <c r="N47" s="1"/>
      <c r="O47" s="1"/>
    </row>
    <row r="48" spans="1:15" ht="15">
      <c r="A48" s="40">
        <f t="shared" si="1"/>
        <v>42</v>
      </c>
      <c r="B48" s="7" t="s">
        <v>40</v>
      </c>
      <c r="C48" s="17" t="s">
        <v>32</v>
      </c>
      <c r="D48" s="11"/>
      <c r="E48" s="12"/>
      <c r="F48" s="13">
        <v>394656</v>
      </c>
      <c r="G48" s="13">
        <v>97109</v>
      </c>
      <c r="H48" s="13">
        <v>28221</v>
      </c>
      <c r="I48" s="13">
        <v>40728</v>
      </c>
      <c r="J48" s="12">
        <v>42853</v>
      </c>
      <c r="K48" s="14">
        <v>230111</v>
      </c>
      <c r="L48" s="15">
        <v>4562.37</v>
      </c>
      <c r="M48" s="16">
        <f t="shared" si="0"/>
        <v>838240.37</v>
      </c>
      <c r="N48" s="1"/>
      <c r="O48" s="1"/>
    </row>
    <row r="49" spans="1:15" ht="27" customHeight="1" thickBot="1">
      <c r="A49" s="41"/>
      <c r="B49" s="8" t="s">
        <v>37</v>
      </c>
      <c r="C49" s="18"/>
      <c r="D49" s="19"/>
      <c r="E49" s="20">
        <v>0</v>
      </c>
      <c r="F49" s="21"/>
      <c r="G49" s="21"/>
      <c r="H49" s="21"/>
      <c r="I49" s="21"/>
      <c r="J49" s="20"/>
      <c r="K49" s="21">
        <f>19660+36440+45938+29462.14+3-6</f>
        <v>131497.14</v>
      </c>
      <c r="L49" s="22">
        <v>34</v>
      </c>
      <c r="M49" s="23">
        <f t="shared" si="0"/>
        <v>131531.14</v>
      </c>
      <c r="N49" s="1"/>
      <c r="O49" s="1"/>
    </row>
    <row r="50" spans="1:15" ht="15.75" thickBot="1">
      <c r="A50" s="6"/>
      <c r="B50" s="9" t="s">
        <v>44</v>
      </c>
      <c r="C50" s="24"/>
      <c r="D50" s="25">
        <f aca="true" t="shared" si="2" ref="D50:M50">SUM(D7:D49)</f>
        <v>289595.6000000001</v>
      </c>
      <c r="E50" s="26">
        <f t="shared" si="2"/>
        <v>3741327</v>
      </c>
      <c r="F50" s="26">
        <f t="shared" si="2"/>
        <v>30146534.119999997</v>
      </c>
      <c r="G50" s="26">
        <f t="shared" si="2"/>
        <v>11155719</v>
      </c>
      <c r="H50" s="26">
        <f t="shared" si="2"/>
        <v>1309109.6</v>
      </c>
      <c r="I50" s="26">
        <f t="shared" si="2"/>
        <v>4188350.99</v>
      </c>
      <c r="J50" s="26">
        <f t="shared" si="2"/>
        <v>4398567</v>
      </c>
      <c r="K50" s="26">
        <f t="shared" si="2"/>
        <v>19448197.14</v>
      </c>
      <c r="L50" s="27">
        <f t="shared" si="2"/>
        <v>878733.0399999999</v>
      </c>
      <c r="M50" s="28">
        <f t="shared" si="2"/>
        <v>75556133.49000001</v>
      </c>
      <c r="N50" s="1"/>
      <c r="O50" s="1"/>
    </row>
    <row r="51" spans="14:15" ht="14.25">
      <c r="N51" s="1"/>
      <c r="O51" s="1"/>
    </row>
    <row r="52" spans="14:15" ht="14.25">
      <c r="N52" s="1"/>
      <c r="O52" s="1"/>
    </row>
    <row r="53" spans="14:15" ht="14.25">
      <c r="N53" s="1"/>
      <c r="O53" s="1"/>
    </row>
    <row r="54" spans="14:15" ht="14.25">
      <c r="N54" s="1"/>
      <c r="O54" s="1"/>
    </row>
    <row r="55" ht="14.25">
      <c r="N55" s="1"/>
    </row>
    <row r="56" ht="14.25">
      <c r="N56" s="1"/>
    </row>
    <row r="57" ht="40.5" customHeight="1">
      <c r="N57" s="1"/>
    </row>
    <row r="59" spans="4:13" ht="14.25">
      <c r="D59" s="4"/>
      <c r="F59" s="1"/>
      <c r="G59" s="1"/>
      <c r="H59" s="1"/>
      <c r="I59" s="1"/>
      <c r="J59" s="1"/>
      <c r="K59" s="1"/>
      <c r="L59" s="1"/>
      <c r="M59" s="1"/>
    </row>
    <row r="60" ht="14.25">
      <c r="M60" s="1"/>
    </row>
  </sheetData>
  <sheetProtection/>
  <mergeCells count="8">
    <mergeCell ref="A5:A6"/>
    <mergeCell ref="A2:M2"/>
    <mergeCell ref="F5:J5"/>
    <mergeCell ref="K5:L5"/>
    <mergeCell ref="M5:M6"/>
    <mergeCell ref="B5:C6"/>
    <mergeCell ref="D5:D6"/>
    <mergeCell ref="E5:E6"/>
  </mergeCells>
  <printOptions horizontalCentered="1"/>
  <pageMargins left="0.5118110236220472" right="0.11811023622047245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Алексей Злобин</cp:lastModifiedBy>
  <cp:lastPrinted>2016-03-22T10:42:34Z</cp:lastPrinted>
  <dcterms:created xsi:type="dcterms:W3CDTF">2014-03-20T13:01:11Z</dcterms:created>
  <dcterms:modified xsi:type="dcterms:W3CDTF">2016-03-22T10:43:18Z</dcterms:modified>
  <cp:category/>
  <cp:version/>
  <cp:contentType/>
  <cp:contentStatus/>
</cp:coreProperties>
</file>